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1er Trimestre 2021\ASEG\ASEG 1ER TRIM 21\"/>
    </mc:Choice>
  </mc:AlternateContent>
  <bookViews>
    <workbookView xWindow="-120" yWindow="-120" windowWidth="20730" windowHeight="11310"/>
  </bookViews>
  <sheets>
    <sheet name="PPI" sheetId="1" r:id="rId1"/>
    <sheet name="Instructivo_PPI" sheetId="4" r:id="rId2"/>
  </sheets>
  <definedNames>
    <definedName name="_xlnm._FilterDatabase" localSheetId="0" hidden="1">PPI!$A$3:$N$32</definedName>
  </definedNames>
  <calcPr calcId="162913"/>
</workbook>
</file>

<file path=xl/calcChain.xml><?xml version="1.0" encoding="utf-8"?>
<calcChain xmlns="http://schemas.openxmlformats.org/spreadsheetml/2006/main">
  <c r="N22" i="1" l="1"/>
  <c r="M22" i="1"/>
  <c r="L22" i="1"/>
  <c r="K22" i="1"/>
  <c r="L20" i="1" l="1"/>
  <c r="L19" i="1"/>
  <c r="L18" i="1"/>
  <c r="L17" i="1"/>
  <c r="L15" i="1"/>
  <c r="L14" i="1"/>
  <c r="L13" i="1"/>
  <c r="L12" i="1"/>
  <c r="L11" i="1"/>
  <c r="L10" i="1"/>
  <c r="L9" i="1"/>
  <c r="L8" i="1"/>
  <c r="L7" i="1"/>
  <c r="M9" i="1"/>
  <c r="N11" i="1"/>
  <c r="N10" i="1"/>
  <c r="N9" i="1"/>
  <c r="N21" i="1" l="1"/>
  <c r="N20" i="1"/>
  <c r="N19" i="1"/>
  <c r="N18" i="1"/>
  <c r="N17" i="1"/>
  <c r="N16" i="1"/>
  <c r="N15" i="1"/>
  <c r="N14" i="1"/>
  <c r="N13" i="1"/>
  <c r="N12" i="1"/>
  <c r="K12" i="1"/>
  <c r="K11" i="1"/>
  <c r="K9" i="1"/>
  <c r="K8" i="1"/>
  <c r="K20" i="1" l="1"/>
  <c r="K7" i="1" l="1"/>
  <c r="K21" i="1"/>
  <c r="K17" i="1"/>
  <c r="K16" i="1"/>
  <c r="M21" i="1"/>
  <c r="M20" i="1"/>
  <c r="M19" i="1"/>
  <c r="M18" i="1"/>
  <c r="M17" i="1"/>
  <c r="M16" i="1"/>
  <c r="M15" i="1"/>
  <c r="M14" i="1"/>
  <c r="M13" i="1"/>
  <c r="M12" i="1"/>
  <c r="M11" i="1"/>
  <c r="M10" i="1"/>
  <c r="L16" i="1"/>
  <c r="L21" i="1"/>
  <c r="K15" i="1"/>
  <c r="K14" i="1"/>
  <c r="K6" i="1"/>
  <c r="K10" i="1" l="1"/>
  <c r="K18" i="1"/>
  <c r="K19" i="1"/>
  <c r="K13" i="1"/>
</calcChain>
</file>

<file path=xl/sharedStrings.xml><?xml version="1.0" encoding="utf-8"?>
<sst xmlns="http://schemas.openxmlformats.org/spreadsheetml/2006/main" count="97" uniqueCount="79">
  <si>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</si>
  <si>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</si>
  <si>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</si>
  <si>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</si>
  <si>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</si>
  <si>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</si>
  <si>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</si>
  <si>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</si>
  <si>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</si>
  <si>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</si>
  <si>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</si>
  <si>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</si>
  <si>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</si>
  <si>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</si>
  <si>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</si>
  <si>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</si>
  <si>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</si>
  <si>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</si>
  <si>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</si>
  <si>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</si>
  <si>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</si>
  <si>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</si>
  <si>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</si>
  <si>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</si>
  <si>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</si>
  <si>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</si>
  <si>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</si>
  <si>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</si>
  <si>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</si>
  <si>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</si>
  <si>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</si>
  <si>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</si>
  <si>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</si>
  <si>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</si>
  <si>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</si>
  <si>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</si>
  <si>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</si>
  <si>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</si>
  <si>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</si>
  <si>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</si>
  <si>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</si>
  <si>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</si>
  <si>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</si>
  <si>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</si>
  <si>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</si>
  <si>
    <t>ADMINISTRACION</t>
  </si>
  <si>
    <t>G1125</t>
  </si>
  <si>
    <t>Administración de lo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</si>
  <si>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</si>
  <si>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</si>
  <si>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</si>
  <si>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</si>
  <si>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</si>
  <si>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</si>
  <si>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</si>
  <si>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</si>
  <si>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</si>
  <si>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</si>
  <si>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</si>
  <si>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</si>
  <si>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</si>
  <si>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</si>
  <si>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</si>
  <si>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</si>
  <si>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</si>
  <si>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</si>
  <si>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</si>
  <si>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</si>
  <si>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</si>
  <si>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</si>
  <si>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</si>
  <si>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</si>
  <si>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</si>
  <si>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</si>
  <si>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</si>
  <si>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</si>
  <si>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3058</t>
  </si>
  <si>
    <t>INST TEC PURÍSIMA</t>
  </si>
  <si>
    <t>INSTITUTO TECNOLÓGICO SUPERIOR DE PURÍSIMA DEL RINCÓN
Programas y Proyectos de Inversión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</si>
</sst>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9" fontId="12" fillId="5" borderId="8" xfId="18" applyFont="1" applyFill="1" applyBorder="1" applyAlignment="1" applyProtection="1">
      <alignment vertical="center"/>
      <protection locked="0"/>
    </xf>
    <xf numFmtId="0" fontId="13" fillId="5" borderId="8" xfId="0" applyFont="1" applyFill="1" applyBorder="1" applyAlignment="1" applyProtection="1">
      <alignment horizontal="justify" vertical="center" wrapText="1"/>
      <protection locked="0"/>
    </xf>
    <xf numFmtId="0" fontId="13" fillId="5" borderId="8" xfId="0" applyFont="1" applyFill="1" applyBorder="1" applyAlignment="1" applyProtection="1">
      <alignment horizontal="right" vertical="center" wrapText="1"/>
      <protection locked="0"/>
    </xf>
    <xf numFmtId="0" fontId="13" fillId="5" borderId="7" xfId="0" applyFont="1" applyFill="1" applyBorder="1" applyAlignment="1" applyProtection="1">
      <alignment horizontal="right" vertical="center" wrapText="1"/>
      <protection locked="0"/>
    </xf>
    <xf numFmtId="43" fontId="13" fillId="5" borderId="10" xfId="17" applyFont="1" applyFill="1" applyBorder="1" applyAlignment="1" applyProtection="1">
      <alignment horizontal="right" vertical="top" wrapText="1"/>
      <protection locked="0"/>
    </xf>
    <xf numFmtId="43" fontId="13" fillId="5" borderId="8" xfId="17" applyFont="1" applyFill="1" applyBorder="1" applyAlignment="1" applyProtection="1">
      <alignment horizontal="right" vertical="top" wrapText="1"/>
      <protection locked="0"/>
    </xf>
    <xf numFmtId="9" fontId="13" fillId="5" borderId="10" xfId="18" applyFont="1" applyFill="1" applyBorder="1" applyProtection="1">
      <protection locked="0"/>
    </xf>
    <xf numFmtId="9" fontId="13" fillId="0" borderId="10" xfId="18" applyFont="1" applyBorder="1" applyProtection="1">
      <protection locked="0"/>
    </xf>
    <xf numFmtId="0" fontId="13" fillId="0" borderId="8" xfId="0" applyFont="1" applyBorder="1" applyProtection="1">
      <protection locked="0"/>
    </xf>
    <xf numFmtId="49" fontId="13" fillId="5" borderId="0" xfId="0" applyNumberFormat="1" applyFont="1" applyFill="1" applyBorder="1" applyAlignment="1" applyProtection="1">
      <alignment horizontal="right" vertical="center" wrapText="1"/>
      <protection locked="0"/>
    </xf>
    <xf numFmtId="43" fontId="13" fillId="0" borderId="10" xfId="17" applyFont="1" applyBorder="1" applyProtection="1">
      <protection locked="0"/>
    </xf>
    <xf numFmtId="0" fontId="13" fillId="5" borderId="9" xfId="0" applyFont="1" applyFill="1" applyBorder="1" applyAlignment="1" applyProtection="1">
      <alignment horizontal="justify" vertical="center" wrapText="1"/>
      <protection locked="0"/>
    </xf>
    <xf numFmtId="0" fontId="13" fillId="5" borderId="8" xfId="0" applyFont="1" applyFill="1" applyBorder="1" applyAlignment="1" applyProtection="1">
      <alignment vertical="center" wrapText="1"/>
      <protection locked="0"/>
    </xf>
    <xf numFmtId="9" fontId="13" fillId="5" borderId="5" xfId="18" applyFont="1" applyFill="1" applyBorder="1" applyProtection="1">
      <protection locked="0"/>
    </xf>
    <xf numFmtId="9" fontId="13" fillId="0" borderId="5" xfId="18" applyFont="1" applyBorder="1" applyProtection="1">
      <protection locked="0"/>
    </xf>
    <xf numFmtId="9" fontId="13" fillId="0" borderId="10" xfId="18" applyFont="1" applyFill="1" applyBorder="1" applyAlignment="1" applyProtection="1">
      <alignment horizontal="right" vertical="top" wrapText="1"/>
      <protection locked="0"/>
    </xf>
    <xf numFmtId="9" fontId="13" fillId="0" borderId="5" xfId="18" applyFont="1" applyFill="1" applyBorder="1" applyAlignment="1" applyProtection="1">
      <alignment horizontal="right" vertical="top" wrapText="1"/>
      <protection locked="0"/>
    </xf>
    <xf numFmtId="0" fontId="12" fillId="0" borderId="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right" vertical="center" wrapText="1"/>
      <protection locked="0"/>
    </xf>
    <xf numFmtId="0" fontId="13" fillId="5" borderId="12" xfId="0" applyFont="1" applyFill="1" applyBorder="1" applyAlignment="1" applyProtection="1">
      <alignment horizontal="right" vertical="center" wrapText="1"/>
      <protection locked="0"/>
    </xf>
    <xf numFmtId="43" fontId="13" fillId="5" borderId="1" xfId="17" applyFont="1" applyFill="1" applyBorder="1" applyAlignment="1" applyProtection="1">
      <alignment horizontal="right" vertical="top" wrapText="1"/>
      <protection locked="0"/>
    </xf>
    <xf numFmtId="43" fontId="13" fillId="5" borderId="11" xfId="17" applyFont="1" applyFill="1" applyBorder="1" applyAlignment="1" applyProtection="1">
      <alignment horizontal="right" vertical="top" wrapText="1"/>
      <protection locked="0"/>
    </xf>
    <xf numFmtId="9" fontId="13" fillId="5" borderId="1" xfId="18" applyFont="1" applyFill="1" applyBorder="1" applyProtection="1">
      <protection locked="0"/>
    </xf>
    <xf numFmtId="9" fontId="13" fillId="0" borderId="1" xfId="18" applyFont="1" applyBorder="1" applyProtection="1">
      <protection locked="0"/>
    </xf>
    <xf numFmtId="0" fontId="12" fillId="0" borderId="11" xfId="0" applyFont="1" applyBorder="1" applyProtection="1">
      <protection locked="0"/>
    </xf>
    <xf numFmtId="43" fontId="13" fillId="0" borderId="0" xfId="17" applyFont="1" applyBorder="1" applyProtection="1">
      <protection locked="0"/>
    </xf>
    <xf numFmtId="0" fontId="13" fillId="0" borderId="9" xfId="0" applyFont="1" applyBorder="1" applyProtection="1">
      <protection locked="0"/>
    </xf>
    <xf numFmtId="49" fontId="13" fillId="5" borderId="13" xfId="0" applyNumberFormat="1" applyFont="1" applyFill="1" applyBorder="1" applyAlignment="1" applyProtection="1">
      <alignment horizontal="right" vertical="center" wrapText="1"/>
      <protection locked="0"/>
    </xf>
    <xf numFmtId="43" fontId="13" fillId="0" borderId="5" xfId="17" applyFont="1" applyBorder="1" applyProtection="1">
      <protection locked="0"/>
    </xf>
    <xf numFmtId="43" fontId="13" fillId="5" borderId="9" xfId="17" applyFont="1" applyFill="1" applyBorder="1" applyAlignment="1" applyProtection="1">
      <alignment horizontal="right" vertical="top" wrapText="1"/>
      <protection locked="0"/>
    </xf>
    <xf numFmtId="43" fontId="13" fillId="0" borderId="13" xfId="17" applyFont="1" applyBorder="1" applyProtection="1">
      <protection locked="0"/>
    </xf>
    <xf numFmtId="9" fontId="12" fillId="5" borderId="9" xfId="18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zoomScale="85" zoomScaleNormal="85" workbookViewId="0">
      <selection activeCell="G23" sqref="G2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customWidth="1"/>
    <col min="4" max="4" width="15.5" style="4" customWidth="1"/>
    <col min="5" max="7" width="18.5" style="4" customWidth="1"/>
    <col min="8" max="8" width="15.1640625" style="4" customWidth="1"/>
    <col min="9" max="9" width="14.83203125" style="4" customWidth="1"/>
    <col min="10" max="10" width="12.1640625" style="4" customWidth="1"/>
    <col min="11" max="11" width="16.1640625" style="4" customWidth="1"/>
    <col min="12" max="12" width="14.83203125" style="4" customWidth="1"/>
    <col min="13" max="14" width="13.83203125" style="4" customWidth="1"/>
    <col min="15" max="16384" width="12" style="4"/>
  </cols>
  <sheetData>
    <row r="1" spans="1:14" s="1" customFormat="1" ht="35.1" customHeigh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4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s="25" customFormat="1" ht="14.25" x14ac:dyDescent="0.2">
      <c r="A4" s="44"/>
      <c r="B4" s="47"/>
      <c r="C4" s="47"/>
      <c r="D4" s="48"/>
      <c r="E4" s="49"/>
      <c r="F4" s="49"/>
      <c r="G4" s="50"/>
      <c r="H4" s="49"/>
      <c r="I4" s="49"/>
      <c r="J4" s="50"/>
      <c r="K4" s="49"/>
      <c r="L4" s="51"/>
      <c r="M4" s="52"/>
      <c r="N4" s="53"/>
    </row>
    <row r="5" spans="1:14" s="25" customFormat="1" ht="14.25" x14ac:dyDescent="0.2">
      <c r="A5" s="45"/>
      <c r="B5" s="29"/>
      <c r="C5" s="29"/>
      <c r="D5" s="30"/>
      <c r="E5" s="31"/>
      <c r="F5" s="31"/>
      <c r="G5" s="32"/>
      <c r="H5" s="31"/>
      <c r="I5" s="31"/>
      <c r="J5" s="32"/>
      <c r="K5" s="31"/>
      <c r="L5" s="33"/>
      <c r="M5" s="34"/>
      <c r="N5" s="26"/>
    </row>
    <row r="6" spans="1:14" s="25" customFormat="1" ht="14.25" x14ac:dyDescent="0.2">
      <c r="A6" s="28" t="s">
        <v>45</v>
      </c>
      <c r="B6" s="29"/>
      <c r="C6" s="29"/>
      <c r="D6" s="30"/>
      <c r="E6" s="31"/>
      <c r="F6" s="31"/>
      <c r="G6" s="32"/>
      <c r="H6" s="31"/>
      <c r="I6" s="31"/>
      <c r="J6" s="32"/>
      <c r="K6" s="31">
        <f>+G6-H6</f>
        <v>0</v>
      </c>
      <c r="L6" s="33"/>
      <c r="M6" s="34"/>
      <c r="N6" s="26"/>
    </row>
    <row r="7" spans="1:14" s="25" customFormat="1" ht="14.25" x14ac:dyDescent="0.2">
      <c r="A7" s="28"/>
      <c r="B7" s="35" t="s">
        <v>46</v>
      </c>
      <c r="C7" s="35" t="s">
        <v>47</v>
      </c>
      <c r="D7" s="36" t="s">
        <v>76</v>
      </c>
      <c r="E7" s="37">
        <v>7238187.6299999999</v>
      </c>
      <c r="F7" s="37">
        <v>9265193.4499999993</v>
      </c>
      <c r="G7" s="32">
        <v>134706.66</v>
      </c>
      <c r="H7" s="37"/>
      <c r="I7" s="37"/>
      <c r="J7" s="54"/>
      <c r="K7" s="42">
        <f>+G7/E7</f>
        <v>1.8610550995070019E-2</v>
      </c>
      <c r="L7" s="33">
        <f t="shared" ref="L7:L21" si="0">+G7/F7</f>
        <v>1.4539001341628761E-2</v>
      </c>
      <c r="M7" s="27">
        <v>0.05</v>
      </c>
      <c r="N7" s="27">
        <v>0.05</v>
      </c>
    </row>
    <row r="8" spans="1:14" s="25" customFormat="1" ht="14.25" x14ac:dyDescent="0.2">
      <c r="A8" s="39"/>
      <c r="B8" s="35" t="s">
        <v>48</v>
      </c>
      <c r="C8" s="35" t="s">
        <v>49</v>
      </c>
      <c r="D8" s="36" t="s">
        <v>76</v>
      </c>
      <c r="E8" s="37">
        <v>1259083.33</v>
      </c>
      <c r="F8" s="37">
        <v>2355318.65</v>
      </c>
      <c r="G8" s="32">
        <v>11383.05</v>
      </c>
      <c r="H8" s="37"/>
      <c r="I8" s="37"/>
      <c r="J8" s="54"/>
      <c r="K8" s="42">
        <f>+G8/E8</f>
        <v>9.0407439513951783E-3</v>
      </c>
      <c r="L8" s="33">
        <f t="shared" si="0"/>
        <v>4.8329129478934833E-3</v>
      </c>
      <c r="M8" s="34">
        <v>7.2900000000000006E-2</v>
      </c>
      <c r="N8" s="27">
        <v>7.2900000000000006E-2</v>
      </c>
    </row>
    <row r="9" spans="1:14" s="25" customFormat="1" ht="14.25" x14ac:dyDescent="0.2">
      <c r="A9" s="28"/>
      <c r="B9" s="35" t="s">
        <v>50</v>
      </c>
      <c r="C9" s="35" t="s">
        <v>51</v>
      </c>
      <c r="D9" s="36" t="s">
        <v>76</v>
      </c>
      <c r="E9" s="37">
        <v>967292.08</v>
      </c>
      <c r="F9" s="37">
        <v>1928967.26</v>
      </c>
      <c r="G9" s="32">
        <v>5987.72</v>
      </c>
      <c r="H9" s="37">
        <v>1</v>
      </c>
      <c r="I9" s="37">
        <v>1</v>
      </c>
      <c r="J9" s="54">
        <v>0.26</v>
      </c>
      <c r="K9" s="42">
        <f>+G9/E9</f>
        <v>6.1901881797688249E-3</v>
      </c>
      <c r="L9" s="33">
        <f t="shared" si="0"/>
        <v>3.104106598470728E-3</v>
      </c>
      <c r="M9" s="34">
        <f t="shared" ref="M9:M21" si="1">+J9/H9</f>
        <v>0.26</v>
      </c>
      <c r="N9" s="27">
        <f t="shared" ref="N9:N11" si="2">+J9/H9</f>
        <v>0.26</v>
      </c>
    </row>
    <row r="10" spans="1:14" s="25" customFormat="1" ht="14.25" x14ac:dyDescent="0.2">
      <c r="A10" s="28"/>
      <c r="B10" s="35" t="s">
        <v>52</v>
      </c>
      <c r="C10" s="35" t="s">
        <v>53</v>
      </c>
      <c r="D10" s="36" t="s">
        <v>76</v>
      </c>
      <c r="E10" s="37">
        <v>776845.53</v>
      </c>
      <c r="F10" s="37">
        <v>1561148.31</v>
      </c>
      <c r="G10" s="32">
        <v>8205.5499999999993</v>
      </c>
      <c r="H10" s="37">
        <v>1</v>
      </c>
      <c r="I10" s="37">
        <v>1</v>
      </c>
      <c r="J10" s="54">
        <v>0</v>
      </c>
      <c r="K10" s="42">
        <f t="shared" ref="K10:K21" si="3">+G10/E10</f>
        <v>1.0562653298655139E-2</v>
      </c>
      <c r="L10" s="33">
        <f t="shared" si="0"/>
        <v>5.2560989544933106E-3</v>
      </c>
      <c r="M10" s="34">
        <f t="shared" si="1"/>
        <v>0</v>
      </c>
      <c r="N10" s="27">
        <f t="shared" si="2"/>
        <v>0</v>
      </c>
    </row>
    <row r="11" spans="1:14" s="25" customFormat="1" ht="14.25" x14ac:dyDescent="0.2">
      <c r="A11" s="28"/>
      <c r="B11" s="35" t="s">
        <v>54</v>
      </c>
      <c r="C11" s="35" t="s">
        <v>55</v>
      </c>
      <c r="D11" s="36" t="s">
        <v>76</v>
      </c>
      <c r="E11" s="37">
        <v>1034375.12</v>
      </c>
      <c r="F11" s="37">
        <v>1866132.66</v>
      </c>
      <c r="G11" s="32">
        <v>8726.86</v>
      </c>
      <c r="H11" s="37">
        <v>85</v>
      </c>
      <c r="I11" s="37">
        <v>85</v>
      </c>
      <c r="J11" s="54">
        <v>27</v>
      </c>
      <c r="K11" s="42">
        <f>+G11/E11</f>
        <v>8.4368425257560341E-3</v>
      </c>
      <c r="L11" s="33">
        <f t="shared" si="0"/>
        <v>4.6764413843976135E-3</v>
      </c>
      <c r="M11" s="34">
        <f t="shared" si="1"/>
        <v>0.31764705882352939</v>
      </c>
      <c r="N11" s="27">
        <f t="shared" si="2"/>
        <v>0.31764705882352939</v>
      </c>
    </row>
    <row r="12" spans="1:14" s="25" customFormat="1" ht="14.25" x14ac:dyDescent="0.2">
      <c r="A12" s="28"/>
      <c r="B12" s="35" t="s">
        <v>56</v>
      </c>
      <c r="C12" s="35" t="s">
        <v>57</v>
      </c>
      <c r="D12" s="36" t="s">
        <v>76</v>
      </c>
      <c r="E12" s="37">
        <v>508095.75</v>
      </c>
      <c r="F12" s="37">
        <v>981470.26</v>
      </c>
      <c r="G12" s="32">
        <v>4716.5600000000004</v>
      </c>
      <c r="H12" s="37">
        <v>1680</v>
      </c>
      <c r="I12" s="37">
        <v>1680</v>
      </c>
      <c r="J12" s="54">
        <v>698</v>
      </c>
      <c r="K12" s="42">
        <f>+G12/E12</f>
        <v>9.2828172642656429E-3</v>
      </c>
      <c r="L12" s="33">
        <f t="shared" si="0"/>
        <v>4.8056066416113314E-3</v>
      </c>
      <c r="M12" s="34">
        <f t="shared" si="1"/>
        <v>0.4154761904761905</v>
      </c>
      <c r="N12" s="27">
        <f>+J12/H12</f>
        <v>0.4154761904761905</v>
      </c>
    </row>
    <row r="13" spans="1:14" s="25" customFormat="1" ht="14.25" x14ac:dyDescent="0.2">
      <c r="A13" s="28"/>
      <c r="B13" s="35" t="s">
        <v>58</v>
      </c>
      <c r="C13" s="35" t="s">
        <v>59</v>
      </c>
      <c r="D13" s="36" t="s">
        <v>76</v>
      </c>
      <c r="E13" s="37">
        <v>816262.12</v>
      </c>
      <c r="F13" s="37">
        <v>1619256.49</v>
      </c>
      <c r="G13" s="32">
        <v>7615.37</v>
      </c>
      <c r="H13" s="37">
        <v>1220</v>
      </c>
      <c r="I13" s="37">
        <v>1220</v>
      </c>
      <c r="J13" s="54">
        <v>1195</v>
      </c>
      <c r="K13" s="42">
        <f t="shared" si="3"/>
        <v>9.3295643806183236E-3</v>
      </c>
      <c r="L13" s="33">
        <f t="shared" si="0"/>
        <v>4.7030041547031255E-3</v>
      </c>
      <c r="M13" s="34">
        <f t="shared" si="1"/>
        <v>0.97950819672131151</v>
      </c>
      <c r="N13" s="27">
        <f>+J13/H13</f>
        <v>0.97950819672131151</v>
      </c>
    </row>
    <row r="14" spans="1:14" s="25" customFormat="1" ht="14.25" x14ac:dyDescent="0.2">
      <c r="A14" s="28"/>
      <c r="B14" s="35" t="s">
        <v>60</v>
      </c>
      <c r="C14" s="35" t="s">
        <v>61</v>
      </c>
      <c r="D14" s="36" t="s">
        <v>76</v>
      </c>
      <c r="E14" s="37">
        <v>188967.08</v>
      </c>
      <c r="F14" s="37">
        <v>380177.37</v>
      </c>
      <c r="G14" s="32">
        <v>1970.21</v>
      </c>
      <c r="H14" s="37">
        <v>1330</v>
      </c>
      <c r="I14" s="37">
        <v>1330</v>
      </c>
      <c r="J14" s="54">
        <v>380</v>
      </c>
      <c r="K14" s="42">
        <f t="shared" si="3"/>
        <v>1.0426207570122796E-2</v>
      </c>
      <c r="L14" s="33">
        <f t="shared" si="0"/>
        <v>5.182344230536394E-3</v>
      </c>
      <c r="M14" s="34">
        <f t="shared" si="1"/>
        <v>0.2857142857142857</v>
      </c>
      <c r="N14" s="27">
        <f>+J14/H14</f>
        <v>0.2857142857142857</v>
      </c>
    </row>
    <row r="15" spans="1:14" s="25" customFormat="1" ht="14.25" x14ac:dyDescent="0.2">
      <c r="A15" s="28"/>
      <c r="B15" s="35" t="s">
        <v>62</v>
      </c>
      <c r="C15" s="35" t="s">
        <v>63</v>
      </c>
      <c r="D15" s="36" t="s">
        <v>76</v>
      </c>
      <c r="E15" s="37">
        <v>17000</v>
      </c>
      <c r="F15" s="37">
        <v>17999.96</v>
      </c>
      <c r="G15" s="32"/>
      <c r="H15" s="37">
        <v>300</v>
      </c>
      <c r="I15" s="37">
        <v>300</v>
      </c>
      <c r="J15" s="54">
        <v>211</v>
      </c>
      <c r="K15" s="42">
        <f t="shared" si="3"/>
        <v>0</v>
      </c>
      <c r="L15" s="33">
        <f t="shared" si="0"/>
        <v>0</v>
      </c>
      <c r="M15" s="34">
        <f t="shared" si="1"/>
        <v>0.70333333333333337</v>
      </c>
      <c r="N15" s="27">
        <f>+J15/H15</f>
        <v>0.70333333333333337</v>
      </c>
    </row>
    <row r="16" spans="1:14" s="25" customFormat="1" ht="14.25" x14ac:dyDescent="0.2">
      <c r="A16" s="28"/>
      <c r="B16" s="35" t="s">
        <v>64</v>
      </c>
      <c r="C16" s="35" t="s">
        <v>65</v>
      </c>
      <c r="D16" s="36" t="s">
        <v>76</v>
      </c>
      <c r="E16" s="37">
        <v>1000</v>
      </c>
      <c r="F16" s="37">
        <v>999.96</v>
      </c>
      <c r="G16" s="32"/>
      <c r="H16" s="37">
        <v>15</v>
      </c>
      <c r="I16" s="37">
        <v>15</v>
      </c>
      <c r="J16" s="54">
        <v>2</v>
      </c>
      <c r="K16" s="42">
        <f t="shared" si="3"/>
        <v>0</v>
      </c>
      <c r="L16" s="33">
        <f t="shared" si="0"/>
        <v>0</v>
      </c>
      <c r="M16" s="34">
        <f t="shared" si="1"/>
        <v>0.13333333333333333</v>
      </c>
      <c r="N16" s="27">
        <f>+J16/H16</f>
        <v>0.13333333333333333</v>
      </c>
    </row>
    <row r="17" spans="1:14" s="25" customFormat="1" ht="14.25" x14ac:dyDescent="0.2">
      <c r="A17" s="28"/>
      <c r="B17" s="35" t="s">
        <v>66</v>
      </c>
      <c r="C17" s="35" t="s">
        <v>67</v>
      </c>
      <c r="D17" s="36" t="s">
        <v>76</v>
      </c>
      <c r="E17" s="37">
        <v>463753.94</v>
      </c>
      <c r="F17" s="37">
        <v>4633508.1900000004</v>
      </c>
      <c r="G17" s="32">
        <v>15748.71</v>
      </c>
      <c r="H17" s="37">
        <v>1760</v>
      </c>
      <c r="I17" s="37">
        <v>1760</v>
      </c>
      <c r="J17" s="54">
        <v>1760</v>
      </c>
      <c r="K17" s="42">
        <f t="shared" si="3"/>
        <v>3.3959193963936991E-2</v>
      </c>
      <c r="L17" s="33">
        <f t="shared" si="0"/>
        <v>3.3988738886851946E-3</v>
      </c>
      <c r="M17" s="34">
        <f t="shared" si="1"/>
        <v>1</v>
      </c>
      <c r="N17" s="27">
        <f t="shared" ref="N17:N21" si="4">+J17/H17</f>
        <v>1</v>
      </c>
    </row>
    <row r="18" spans="1:14" s="25" customFormat="1" ht="14.25" x14ac:dyDescent="0.2">
      <c r="A18" s="28"/>
      <c r="B18" s="35" t="s">
        <v>68</v>
      </c>
      <c r="C18" s="35" t="s">
        <v>67</v>
      </c>
      <c r="D18" s="36" t="s">
        <v>76</v>
      </c>
      <c r="E18" s="37">
        <v>14274623.970000001</v>
      </c>
      <c r="F18" s="37">
        <v>31697345.149999999</v>
      </c>
      <c r="G18" s="32">
        <v>455476.52</v>
      </c>
      <c r="H18" s="37">
        <v>1760</v>
      </c>
      <c r="I18" s="37">
        <v>1760</v>
      </c>
      <c r="J18" s="54">
        <v>1760</v>
      </c>
      <c r="K18" s="42">
        <f t="shared" si="3"/>
        <v>3.1908127384458168E-2</v>
      </c>
      <c r="L18" s="33">
        <f t="shared" si="0"/>
        <v>1.4369547917800934E-2</v>
      </c>
      <c r="M18" s="34">
        <f t="shared" si="1"/>
        <v>1</v>
      </c>
      <c r="N18" s="27">
        <f t="shared" si="4"/>
        <v>1</v>
      </c>
    </row>
    <row r="19" spans="1:14" s="25" customFormat="1" ht="14.25" x14ac:dyDescent="0.2">
      <c r="A19" s="28"/>
      <c r="B19" s="35" t="s">
        <v>69</v>
      </c>
      <c r="C19" s="35" t="s">
        <v>70</v>
      </c>
      <c r="D19" s="36" t="s">
        <v>76</v>
      </c>
      <c r="E19" s="37">
        <v>390828.45</v>
      </c>
      <c r="F19" s="37">
        <v>786580.11</v>
      </c>
      <c r="G19" s="32">
        <v>4081.8</v>
      </c>
      <c r="H19" s="37">
        <v>960</v>
      </c>
      <c r="I19" s="37">
        <v>960</v>
      </c>
      <c r="J19" s="54">
        <v>396</v>
      </c>
      <c r="K19" s="42">
        <f t="shared" si="3"/>
        <v>1.0443968447025798E-2</v>
      </c>
      <c r="L19" s="33">
        <f t="shared" si="0"/>
        <v>5.1892997904561819E-3</v>
      </c>
      <c r="M19" s="34">
        <f t="shared" si="1"/>
        <v>0.41249999999999998</v>
      </c>
      <c r="N19" s="27">
        <f t="shared" si="4"/>
        <v>0.41249999999999998</v>
      </c>
    </row>
    <row r="20" spans="1:14" s="25" customFormat="1" ht="14.25" x14ac:dyDescent="0.2">
      <c r="A20" s="28"/>
      <c r="B20" s="35" t="s">
        <v>71</v>
      </c>
      <c r="C20" s="35" t="s">
        <v>72</v>
      </c>
      <c r="D20" s="36" t="s">
        <v>76</v>
      </c>
      <c r="E20" s="37"/>
      <c r="F20" s="37">
        <v>21598.61</v>
      </c>
      <c r="G20" s="32"/>
      <c r="H20" s="37">
        <v>1760</v>
      </c>
      <c r="I20" s="37">
        <v>1760</v>
      </c>
      <c r="J20" s="54">
        <v>1760</v>
      </c>
      <c r="K20" s="42" t="e">
        <f>+G20/E20</f>
        <v>#DIV/0!</v>
      </c>
      <c r="L20" s="33">
        <f t="shared" si="0"/>
        <v>0</v>
      </c>
      <c r="M20" s="34">
        <f t="shared" si="1"/>
        <v>1</v>
      </c>
      <c r="N20" s="27">
        <f t="shared" si="4"/>
        <v>1</v>
      </c>
    </row>
    <row r="21" spans="1:14" s="25" customFormat="1" ht="14.25" x14ac:dyDescent="0.2">
      <c r="A21" s="28"/>
      <c r="B21" s="35" t="s">
        <v>73</v>
      </c>
      <c r="C21" s="35" t="s">
        <v>74</v>
      </c>
      <c r="D21" s="36" t="s">
        <v>76</v>
      </c>
      <c r="E21" s="37"/>
      <c r="F21" s="37">
        <v>32397.93</v>
      </c>
      <c r="G21" s="32"/>
      <c r="H21" s="37">
        <v>1760</v>
      </c>
      <c r="I21" s="37">
        <v>1760</v>
      </c>
      <c r="J21" s="54">
        <v>1760</v>
      </c>
      <c r="K21" s="42" t="e">
        <f t="shared" si="3"/>
        <v>#DIV/0!</v>
      </c>
      <c r="L21" s="33">
        <f t="shared" si="0"/>
        <v>0</v>
      </c>
      <c r="M21" s="34">
        <f t="shared" si="1"/>
        <v>1</v>
      </c>
      <c r="N21" s="27">
        <f t="shared" si="4"/>
        <v>1</v>
      </c>
    </row>
    <row r="22" spans="1:14" s="25" customFormat="1" ht="14.25" x14ac:dyDescent="0.2">
      <c r="A22" s="38"/>
      <c r="B22" s="55" t="s">
        <v>75</v>
      </c>
      <c r="C22" s="55" t="s">
        <v>77</v>
      </c>
      <c r="D22" s="56" t="s">
        <v>76</v>
      </c>
      <c r="E22" s="57"/>
      <c r="F22" s="57">
        <v>397223.7</v>
      </c>
      <c r="G22" s="58">
        <v>50120</v>
      </c>
      <c r="H22" s="57">
        <v>1</v>
      </c>
      <c r="I22" s="57">
        <v>1</v>
      </c>
      <c r="J22" s="59">
        <v>1</v>
      </c>
      <c r="K22" s="43" t="e">
        <f t="shared" ref="K22" si="5">+G22/E22</f>
        <v>#DIV/0!</v>
      </c>
      <c r="L22" s="40">
        <f t="shared" ref="L22" si="6">+G22/F22</f>
        <v>0.12617575436712361</v>
      </c>
      <c r="M22" s="41">
        <f t="shared" ref="M22" si="7">+J22/H22</f>
        <v>1</v>
      </c>
      <c r="N22" s="60">
        <f t="shared" ref="N22" si="8">+J22/H22</f>
        <v>1</v>
      </c>
    </row>
    <row r="33" spans="1:11" ht="20.25" x14ac:dyDescent="0.2">
      <c r="B33" s="24"/>
      <c r="C33" s="46" t="s">
        <v>40</v>
      </c>
      <c r="D33" s="24"/>
      <c r="E33" s="24"/>
      <c r="F33" s="24"/>
      <c r="G33" s="24"/>
      <c r="H33" s="24"/>
      <c r="I33" s="24"/>
      <c r="J33" s="46" t="s">
        <v>40</v>
      </c>
      <c r="K33" s="24"/>
    </row>
    <row r="34" spans="1:11" ht="20.25" x14ac:dyDescent="0.2">
      <c r="B34" s="24"/>
      <c r="C34" s="46" t="s">
        <v>41</v>
      </c>
      <c r="D34" s="24"/>
      <c r="E34" s="24"/>
      <c r="F34" s="24"/>
      <c r="G34" s="24"/>
      <c r="H34" s="24"/>
      <c r="I34" s="24"/>
      <c r="J34" s="46" t="s">
        <v>42</v>
      </c>
      <c r="K34" s="24"/>
    </row>
    <row r="35" spans="1:11" ht="20.25" x14ac:dyDescent="0.2">
      <c r="A35" s="11"/>
      <c r="B35" s="24"/>
      <c r="C35" s="46" t="s">
        <v>43</v>
      </c>
      <c r="D35" s="24"/>
      <c r="E35" s="24"/>
      <c r="F35" s="24"/>
      <c r="G35" s="24"/>
      <c r="H35" s="24"/>
      <c r="I35" s="24"/>
      <c r="J35" s="46" t="s">
        <v>44</v>
      </c>
      <c r="K35" s="24"/>
    </row>
    <row r="36" spans="1:11" ht="20.25" x14ac:dyDescent="0.2">
      <c r="J36" s="46"/>
    </row>
    <row r="37" spans="1:11" ht="20.25" x14ac:dyDescent="0.2">
      <c r="J37" s="46"/>
    </row>
    <row r="38" spans="1:11" ht="20.25" x14ac:dyDescent="0.2">
      <c r="J38" s="4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2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0B0B09-04AA-4109-BCA0-C73337330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00c47-4351-412d-b0d6-1f6deaf07d0a"/>
    <ds:schemaRef ds:uri="042e3d88-94a8-42ce-829b-277a4dfcc9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2019-10-14T20:12:30Z</cp:lastPrinted>
  <dcterms:created xsi:type="dcterms:W3CDTF">2014-10-22T05:35:08Z</dcterms:created>
  <dcterms:modified xsi:type="dcterms:W3CDTF">2021-04-13T17:58:12Z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